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'Лист1'!$A$1:$P$18</definedName>
  </definedNames>
  <calcPr fullCalcOnLoad="1"/>
</workbook>
</file>

<file path=xl/sharedStrings.xml><?xml version="1.0" encoding="utf-8"?>
<sst xmlns="http://schemas.openxmlformats.org/spreadsheetml/2006/main" count="52" uniqueCount="35">
  <si>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</si>
  <si>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</si>
  <si>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</si>
  <si>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</si>
  <si>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</si>
  <si>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</si>
  <si>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</si>
  <si>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</si>
  <si>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</si>
  <si>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</si>
  <si>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</si>
  <si>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</si>
  <si>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</si>
  <si>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</si>
  <si>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</si>
  <si>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</si>
  <si>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</si>
  <si>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</si>
  <si>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</si>
  <si>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</si>
  <si>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"НОМОС-БАНК" (ЗАО) ф-л в СПб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</si>
  <si>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</si>
  <si>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</si>
  <si>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</si>
  <si>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</si>
  <si>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Итого:</t>
  </si>
  <si>
    <t>в EURO (тыс.EURO)</t>
  </si>
  <si>
    <t>ООО "ПромСервисБанк"</t>
  </si>
  <si>
    <t>Кредитные карты</t>
  </si>
  <si>
    <t>ОАО «СИАБ»</t>
  </si>
  <si>
    <t>Изменение к 1.1.2012</t>
  </si>
  <si>
    <t>на 1 октября 2012 года</t>
  </si>
  <si>
    <t>Оплата товаров и услуг за III кв 2012 в рублях (тыс.руб)</t>
  </si>
  <si>
    <t xml:space="preserve"> -</t>
  </si>
  <si>
    <t xml:space="preserve"> -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</si>
</sst>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  <numFmt numFmtId="175" formatCode="0.000000"/>
    <numFmt numFmtId="176" formatCode="0.00000"/>
    <numFmt numFmtId="177" formatCode="0.0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8" fontId="1" fillId="3" borderId="9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3" xfId="20" applyNumberFormat="1" applyFont="1" applyBorder="1" applyAlignment="1">
      <alignment horizontal="right"/>
    </xf>
    <xf numFmtId="2" fontId="5" fillId="0" borderId="3" xfId="2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right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P18"/>
    </sheetView>
  </sheetViews>
  <sheetFormatPr defaultColWidth="9.00390625" defaultRowHeight="12.75"/>
  <cols>
    <col min="1" max="1" width="26.00390625" style="0" customWidth="1"/>
    <col min="2" max="2" width="11.75390625" style="0" customWidth="1"/>
    <col min="3" max="3" width="10.75390625" style="0" bestFit="1" customWidth="1"/>
    <col min="4" max="4" width="10.75390625" style="0" customWidth="1"/>
    <col min="5" max="5" width="11.75390625" style="0" bestFit="1" customWidth="1"/>
    <col min="6" max="6" width="12.625" style="0" customWidth="1"/>
    <col min="7" max="7" width="13.375" style="0" customWidth="1"/>
    <col min="8" max="8" width="11.125" style="0" customWidth="1"/>
    <col min="9" max="9" width="12.00390625" style="0" customWidth="1"/>
    <col min="10" max="10" width="11.25390625" style="0" customWidth="1"/>
    <col min="11" max="11" width="12.375" style="0" customWidth="1"/>
    <col min="12" max="12" width="13.00390625" style="0" customWidth="1"/>
    <col min="13" max="13" width="15.625" style="0" customWidth="1"/>
    <col min="14" max="14" width="11.125" style="0" customWidth="1"/>
    <col min="15" max="15" width="10.75390625" style="0" customWidth="1"/>
    <col min="16" max="16" width="13.25390625" style="0" customWidth="1"/>
  </cols>
  <sheetData>
    <row r="1" ht="12.75">
      <c r="A1" s="1" t="s">
        <v>0</v>
      </c>
    </row>
    <row r="2" ht="12.75">
      <c r="A2" s="1" t="s">
        <v>31</v>
      </c>
    </row>
    <row r="4" spans="1:16" ht="51" customHeight="1">
      <c r="A4" s="37" t="s">
        <v>1</v>
      </c>
      <c r="B4" s="39" t="s">
        <v>2</v>
      </c>
      <c r="C4" s="40"/>
      <c r="D4" s="40"/>
      <c r="E4" s="40"/>
      <c r="F4" s="41"/>
      <c r="G4" s="39" t="s">
        <v>3</v>
      </c>
      <c r="H4" s="40"/>
      <c r="I4" s="41"/>
      <c r="J4" s="42" t="s">
        <v>4</v>
      </c>
      <c r="K4" s="42" t="s">
        <v>5</v>
      </c>
      <c r="L4" s="42" t="s">
        <v>6</v>
      </c>
      <c r="M4" s="34" t="s">
        <v>7</v>
      </c>
      <c r="N4" s="35"/>
      <c r="O4" s="36"/>
      <c r="P4" s="32" t="s">
        <v>32</v>
      </c>
    </row>
    <row r="5" spans="1:16" ht="25.5">
      <c r="A5" s="38"/>
      <c r="B5" s="4" t="s">
        <v>8</v>
      </c>
      <c r="C5" s="4" t="s">
        <v>9</v>
      </c>
      <c r="D5" s="5" t="s">
        <v>28</v>
      </c>
      <c r="E5" s="5" t="s">
        <v>10</v>
      </c>
      <c r="F5" s="5" t="s">
        <v>30</v>
      </c>
      <c r="G5" s="5" t="s">
        <v>11</v>
      </c>
      <c r="H5" s="5" t="s">
        <v>12</v>
      </c>
      <c r="I5" s="5" t="s">
        <v>13</v>
      </c>
      <c r="J5" s="43"/>
      <c r="K5" s="43"/>
      <c r="L5" s="43"/>
      <c r="M5" s="5" t="s">
        <v>14</v>
      </c>
      <c r="N5" s="6" t="s">
        <v>15</v>
      </c>
      <c r="O5" s="7" t="s">
        <v>26</v>
      </c>
      <c r="P5" s="33"/>
    </row>
    <row r="6" spans="1:16" ht="12.75">
      <c r="A6" s="2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5">
        <v>15</v>
      </c>
      <c r="P6" s="14">
        <v>16</v>
      </c>
    </row>
    <row r="7" spans="1:16" ht="12.75">
      <c r="A7" s="9" t="s">
        <v>16</v>
      </c>
      <c r="B7" s="8">
        <v>892766</v>
      </c>
      <c r="C7" s="24">
        <v>398955</v>
      </c>
      <c r="D7" s="8">
        <v>21505</v>
      </c>
      <c r="E7" s="8">
        <v>1291721</v>
      </c>
      <c r="F7" s="17">
        <f>1291721-1314280</f>
        <v>-22559</v>
      </c>
      <c r="G7" s="8">
        <v>12304271</v>
      </c>
      <c r="H7" s="8">
        <v>8654</v>
      </c>
      <c r="I7" s="8">
        <v>5741</v>
      </c>
      <c r="J7" s="23">
        <v>447</v>
      </c>
      <c r="K7" s="23">
        <v>37</v>
      </c>
      <c r="L7" s="23">
        <v>182</v>
      </c>
      <c r="M7" s="8">
        <v>13425243</v>
      </c>
      <c r="N7" s="8">
        <v>604.03</v>
      </c>
      <c r="O7" s="19" t="s">
        <v>33</v>
      </c>
      <c r="P7" s="8">
        <v>415701</v>
      </c>
    </row>
    <row r="8" spans="1:16" ht="12.75">
      <c r="A8" s="9" t="s">
        <v>17</v>
      </c>
      <c r="B8" s="26">
        <v>79973</v>
      </c>
      <c r="C8" s="26">
        <v>1633</v>
      </c>
      <c r="D8" s="27" t="s">
        <v>33</v>
      </c>
      <c r="E8" s="26">
        <v>81686</v>
      </c>
      <c r="F8" s="28">
        <f>81686-88443</f>
        <v>-6757</v>
      </c>
      <c r="G8" s="26">
        <v>585189.26</v>
      </c>
      <c r="H8" s="26">
        <v>1032.31</v>
      </c>
      <c r="I8" s="26">
        <v>657.35</v>
      </c>
      <c r="J8" s="29">
        <v>36</v>
      </c>
      <c r="K8" s="29">
        <v>26</v>
      </c>
      <c r="L8" s="30" t="s">
        <v>34</v>
      </c>
      <c r="M8" s="26">
        <v>1290806.13</v>
      </c>
      <c r="N8" s="26">
        <v>48.7</v>
      </c>
      <c r="O8" s="26">
        <v>98.35</v>
      </c>
      <c r="P8" s="31" t="s">
        <v>33</v>
      </c>
    </row>
    <row r="9" spans="1:16" ht="12.75">
      <c r="A9" s="9" t="s">
        <v>18</v>
      </c>
      <c r="B9" s="8">
        <v>145388</v>
      </c>
      <c r="C9" s="8">
        <v>405622</v>
      </c>
      <c r="D9" s="8">
        <v>1017</v>
      </c>
      <c r="E9" s="8">
        <v>748537</v>
      </c>
      <c r="F9" s="17">
        <f>748537-716218</f>
        <v>32319</v>
      </c>
      <c r="G9" s="8">
        <v>13658431</v>
      </c>
      <c r="H9" s="8">
        <v>16561</v>
      </c>
      <c r="I9" s="8">
        <v>19697</v>
      </c>
      <c r="J9" s="23">
        <v>526</v>
      </c>
      <c r="K9" s="23">
        <v>36</v>
      </c>
      <c r="L9" s="23">
        <v>6638</v>
      </c>
      <c r="M9" s="8">
        <v>26866706</v>
      </c>
      <c r="N9" s="8">
        <v>2459</v>
      </c>
      <c r="O9" s="8">
        <v>2023</v>
      </c>
      <c r="P9" s="8">
        <v>4914756</v>
      </c>
    </row>
    <row r="10" spans="1:16" ht="12.75">
      <c r="A10" s="9" t="s">
        <v>19</v>
      </c>
      <c r="B10" s="8">
        <v>1911893</v>
      </c>
      <c r="C10" s="8">
        <v>182252</v>
      </c>
      <c r="D10" s="8">
        <v>1053125</v>
      </c>
      <c r="E10" s="8">
        <v>2104188</v>
      </c>
      <c r="F10" s="17">
        <f>2104188-1690843</f>
        <v>413345</v>
      </c>
      <c r="G10" s="8">
        <v>21153577</v>
      </c>
      <c r="H10" s="8">
        <v>16961</v>
      </c>
      <c r="I10" s="8">
        <v>12840</v>
      </c>
      <c r="J10" s="23">
        <v>616</v>
      </c>
      <c r="K10" s="23">
        <v>53</v>
      </c>
      <c r="L10" s="23">
        <v>1185</v>
      </c>
      <c r="M10" s="8">
        <v>48579774</v>
      </c>
      <c r="N10" s="19" t="s">
        <v>33</v>
      </c>
      <c r="O10" s="19" t="s">
        <v>33</v>
      </c>
      <c r="P10" s="8">
        <v>7170380</v>
      </c>
    </row>
    <row r="11" spans="1:16" ht="12.75">
      <c r="A11" s="9" t="s">
        <v>20</v>
      </c>
      <c r="B11" s="8">
        <v>26122</v>
      </c>
      <c r="C11" s="8">
        <v>8006</v>
      </c>
      <c r="D11" s="8">
        <v>1301</v>
      </c>
      <c r="E11" s="8">
        <v>34128</v>
      </c>
      <c r="F11" s="17">
        <f>34128-29556</f>
        <v>4572</v>
      </c>
      <c r="G11" s="8">
        <v>432649.1</v>
      </c>
      <c r="H11" s="8">
        <v>576.1</v>
      </c>
      <c r="I11" s="8">
        <v>436.35</v>
      </c>
      <c r="J11" s="23">
        <v>89</v>
      </c>
      <c r="K11" s="23">
        <v>9</v>
      </c>
      <c r="L11" s="23">
        <v>137</v>
      </c>
      <c r="M11" s="8">
        <v>2030892.71</v>
      </c>
      <c r="N11" s="8">
        <v>248.85</v>
      </c>
      <c r="O11" s="8">
        <v>128.29</v>
      </c>
      <c r="P11" s="8">
        <v>100924.53</v>
      </c>
    </row>
    <row r="12" spans="1:16" ht="12.75">
      <c r="A12" s="9" t="s">
        <v>27</v>
      </c>
      <c r="B12" s="8">
        <v>4064</v>
      </c>
      <c r="C12" s="8">
        <v>6</v>
      </c>
      <c r="D12" s="20" t="s">
        <v>33</v>
      </c>
      <c r="E12" s="8">
        <v>4107</v>
      </c>
      <c r="F12" s="17">
        <f>4107-6077</f>
        <v>-1970</v>
      </c>
      <c r="G12" s="8">
        <v>268268.42</v>
      </c>
      <c r="H12" s="8">
        <v>7.35</v>
      </c>
      <c r="I12" s="8">
        <v>14.9</v>
      </c>
      <c r="J12" s="23">
        <v>12</v>
      </c>
      <c r="K12" s="23">
        <v>5</v>
      </c>
      <c r="L12" s="23">
        <v>3</v>
      </c>
      <c r="M12" s="8">
        <v>224346.09</v>
      </c>
      <c r="N12" s="8">
        <v>350</v>
      </c>
      <c r="O12" s="19" t="s">
        <v>33</v>
      </c>
      <c r="P12" s="8">
        <v>7396.38</v>
      </c>
    </row>
    <row r="13" spans="1:16" ht="12.75">
      <c r="A13" s="10" t="s">
        <v>21</v>
      </c>
      <c r="B13" s="8">
        <v>45244</v>
      </c>
      <c r="C13" s="8">
        <v>771</v>
      </c>
      <c r="D13" s="20" t="s">
        <v>33</v>
      </c>
      <c r="E13" s="8">
        <v>46015</v>
      </c>
      <c r="F13" s="17">
        <f>46015-47249</f>
        <v>-1234</v>
      </c>
      <c r="G13" s="8">
        <v>1563256.29</v>
      </c>
      <c r="H13" s="8">
        <v>1223.96</v>
      </c>
      <c r="I13" s="8">
        <v>30.79</v>
      </c>
      <c r="J13" s="23">
        <v>66</v>
      </c>
      <c r="K13" s="23">
        <v>9</v>
      </c>
      <c r="L13" s="18" t="s">
        <v>33</v>
      </c>
      <c r="M13" s="8">
        <v>1130947.6</v>
      </c>
      <c r="N13" s="8">
        <v>14.82</v>
      </c>
      <c r="O13" s="19" t="s">
        <v>33</v>
      </c>
      <c r="P13" s="19" t="s">
        <v>33</v>
      </c>
    </row>
    <row r="14" spans="1:16" ht="12.75">
      <c r="A14" s="11" t="s">
        <v>22</v>
      </c>
      <c r="B14" s="20">
        <v>1639836</v>
      </c>
      <c r="C14" s="20">
        <v>5190502</v>
      </c>
      <c r="D14" s="20">
        <v>567332</v>
      </c>
      <c r="E14" s="17">
        <v>6841305</v>
      </c>
      <c r="F14" s="17">
        <f>6841305-6314441</f>
        <v>526864</v>
      </c>
      <c r="G14" s="20">
        <v>90502096.01857</v>
      </c>
      <c r="H14" s="25">
        <v>48800.23393</v>
      </c>
      <c r="I14" s="25">
        <v>28800.47021</v>
      </c>
      <c r="J14" s="18">
        <v>1797</v>
      </c>
      <c r="K14" s="18">
        <v>529</v>
      </c>
      <c r="L14" s="18">
        <v>12200</v>
      </c>
      <c r="M14" s="21">
        <v>117323342</v>
      </c>
      <c r="N14" s="22">
        <v>8868</v>
      </c>
      <c r="O14" s="22">
        <v>5997</v>
      </c>
      <c r="P14" s="21">
        <v>56340654</v>
      </c>
    </row>
    <row r="15" spans="1:16" ht="12.75">
      <c r="A15" s="12" t="s">
        <v>29</v>
      </c>
      <c r="B15" s="8">
        <v>2810</v>
      </c>
      <c r="C15" s="8">
        <v>27776</v>
      </c>
      <c r="D15" s="20">
        <v>4835</v>
      </c>
      <c r="E15" s="8">
        <v>30586</v>
      </c>
      <c r="F15" s="17">
        <f>30586-25426</f>
        <v>5160</v>
      </c>
      <c r="G15" s="8">
        <v>374928.1</v>
      </c>
      <c r="H15" s="8">
        <v>136.82</v>
      </c>
      <c r="I15" s="8">
        <v>188.62</v>
      </c>
      <c r="J15" s="18">
        <v>63</v>
      </c>
      <c r="K15" s="18">
        <v>7</v>
      </c>
      <c r="L15" s="18">
        <v>752</v>
      </c>
      <c r="M15" s="8">
        <v>1164824.99</v>
      </c>
      <c r="N15" s="8">
        <v>25.88</v>
      </c>
      <c r="O15" s="8">
        <v>31.24</v>
      </c>
      <c r="P15" s="8">
        <v>313649.7</v>
      </c>
    </row>
    <row r="16" spans="1:16" ht="12.75">
      <c r="A16" s="11" t="s">
        <v>23</v>
      </c>
      <c r="B16" s="8">
        <v>64961</v>
      </c>
      <c r="C16" s="8">
        <v>14227</v>
      </c>
      <c r="D16" s="8">
        <v>14425</v>
      </c>
      <c r="E16" s="8">
        <v>79188</v>
      </c>
      <c r="F16" s="20">
        <f>79188-77592</f>
        <v>1596</v>
      </c>
      <c r="G16" s="8">
        <v>946910</v>
      </c>
      <c r="H16" s="8">
        <v>1415</v>
      </c>
      <c r="I16" s="8">
        <v>830</v>
      </c>
      <c r="J16" s="23">
        <v>129</v>
      </c>
      <c r="K16" s="23">
        <v>20</v>
      </c>
      <c r="L16" s="23">
        <v>1169</v>
      </c>
      <c r="M16" s="8">
        <v>2009720</v>
      </c>
      <c r="N16" s="8" t="s">
        <v>33</v>
      </c>
      <c r="O16" s="8" t="s">
        <v>33</v>
      </c>
      <c r="P16" s="8">
        <v>1223610</v>
      </c>
    </row>
    <row r="17" spans="1:16" ht="12.75">
      <c r="A17" s="13" t="s">
        <v>24</v>
      </c>
      <c r="B17" s="8">
        <v>26855</v>
      </c>
      <c r="C17" s="8">
        <v>1027</v>
      </c>
      <c r="D17" s="20" t="s">
        <v>33</v>
      </c>
      <c r="E17" s="8">
        <v>27882</v>
      </c>
      <c r="F17" s="17">
        <f>27882-26157</f>
        <v>1725</v>
      </c>
      <c r="G17" s="8">
        <v>361128.66</v>
      </c>
      <c r="H17" s="8">
        <v>488.1</v>
      </c>
      <c r="I17" s="8">
        <v>15.68</v>
      </c>
      <c r="J17" s="18">
        <v>31</v>
      </c>
      <c r="K17" s="18">
        <v>20</v>
      </c>
      <c r="L17" s="18" t="s">
        <v>33</v>
      </c>
      <c r="M17" s="8">
        <v>340008.1</v>
      </c>
      <c r="N17" s="19" t="s">
        <v>33</v>
      </c>
      <c r="O17" s="19" t="s">
        <v>33</v>
      </c>
      <c r="P17" s="19" t="s">
        <v>33</v>
      </c>
    </row>
    <row r="18" spans="1:16" ht="12.75">
      <c r="A18" s="3" t="s">
        <v>25</v>
      </c>
      <c r="B18" s="16">
        <f aca="true" t="shared" si="0" ref="B18:P18">SUM(B7:B17)</f>
        <v>4839912</v>
      </c>
      <c r="C18" s="16">
        <f t="shared" si="0"/>
        <v>6230777</v>
      </c>
      <c r="D18" s="16">
        <f t="shared" si="0"/>
        <v>1663540</v>
      </c>
      <c r="E18" s="16">
        <f t="shared" si="0"/>
        <v>11289343</v>
      </c>
      <c r="F18" s="16">
        <f t="shared" si="0"/>
        <v>953061</v>
      </c>
      <c r="G18" s="16">
        <f t="shared" si="0"/>
        <v>142150704.84857</v>
      </c>
      <c r="H18" s="16">
        <f t="shared" si="0"/>
        <v>95855.87393</v>
      </c>
      <c r="I18" s="16">
        <f t="shared" si="0"/>
        <v>69252.16020999999</v>
      </c>
      <c r="J18" s="16">
        <f t="shared" si="0"/>
        <v>3812</v>
      </c>
      <c r="K18" s="16">
        <f t="shared" si="0"/>
        <v>751</v>
      </c>
      <c r="L18" s="16">
        <f t="shared" si="0"/>
        <v>22266</v>
      </c>
      <c r="M18" s="16">
        <f t="shared" si="0"/>
        <v>214386610.61999997</v>
      </c>
      <c r="N18" s="16">
        <f t="shared" si="0"/>
        <v>12619.279999999999</v>
      </c>
      <c r="O18" s="16">
        <f t="shared" si="0"/>
        <v>8277.88</v>
      </c>
      <c r="P18" s="16">
        <f t="shared" si="0"/>
        <v>70487071.61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 horizontalCentered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aelena</cp:lastModifiedBy>
  <cp:lastPrinted>2012-11-20T14:04:33Z</cp:lastPrinted>
  <dcterms:created xsi:type="dcterms:W3CDTF">2007-07-29T12:01:15Z</dcterms:created>
  <dcterms:modified xsi:type="dcterms:W3CDTF">2012-11-20T14:04:58Z</dcterms:modified>
  <cp:category/>
  <cp:version/>
  <cp:contentType/>
  <cp:contentStatus/>
</cp:coreProperties>
</file>