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<sst xmlns="http://schemas.openxmlformats.org/spreadsheetml/2006/main" count="78" uniqueCount="38">
  <si>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</si>
  <si>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</si>
  <si>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</si>
  <si>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</si>
  <si>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</si>
  <si>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</si>
  <si>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</si>
  <si>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</si>
  <si>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</si>
  <si>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</si>
  <si>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</si>
  <si>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</si>
  <si>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</si>
  <si>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</si>
  <si>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</si>
  <si>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</si>
  <si>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</si>
  <si>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</si>
  <si>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</si>
  <si>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</si>
  <si>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</si>
  <si>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</si>
  <si>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</si>
  <si>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</si>
  <si>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</si>
  <si>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</si>
  <si>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</si>
  <si>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</si>
  <si>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</si>
  <si>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</si>
  <si>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</si>
  <si>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</si>
  <si>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</si>
  <si>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 xml:space="preserve"> -</t>
  </si>
  <si>
    <t>Изменение к 1.1.2009</t>
  </si>
  <si>
    <t xml:space="preserve"> - </t>
  </si>
  <si>
    <t>на 1 июля 2009 года</t>
  </si>
  <si>
    <t>Оплата товаров и услуг за II кв 2009 в рублях (тыс.руб)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</si>
</sst>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" sqref="P21"/>
    </sheetView>
  </sheetViews>
  <sheetFormatPr defaultColWidth="9.00390625" defaultRowHeight="12.75"/>
  <cols>
    <col min="1" max="1" width="46.00390625" style="0" customWidth="1"/>
    <col min="2" max="4" width="10.75390625" style="0" bestFit="1" customWidth="1"/>
    <col min="5" max="5" width="11.75390625" style="0" customWidth="1"/>
    <col min="6" max="6" width="11.75390625" style="0" bestFit="1" customWidth="1"/>
    <col min="7" max="7" width="10.625" style="0" customWidth="1"/>
    <col min="8" max="8" width="11.625" style="0" customWidth="1"/>
    <col min="9" max="9" width="10.625" style="0" customWidth="1"/>
    <col min="10" max="10" width="13.125" style="0" customWidth="1"/>
    <col min="11" max="11" width="14.25390625" style="0" customWidth="1"/>
    <col min="12" max="12" width="13.875" style="0" bestFit="1" customWidth="1"/>
    <col min="13" max="13" width="10.125" style="0" customWidth="1"/>
    <col min="14" max="14" width="11.625" style="0" customWidth="1"/>
    <col min="15" max="15" width="12.00390625" style="0" customWidth="1"/>
  </cols>
  <sheetData>
    <row r="1" ht="12.75">
      <c r="A1" s="2" t="s">
        <v>0</v>
      </c>
    </row>
    <row r="2" ht="12.75">
      <c r="A2" s="2" t="s">
        <v>36</v>
      </c>
    </row>
    <row r="4" spans="1:15" ht="51" customHeight="1">
      <c r="A4" s="20" t="s">
        <v>1</v>
      </c>
      <c r="B4" s="22" t="s">
        <v>2</v>
      </c>
      <c r="C4" s="23"/>
      <c r="D4" s="23"/>
      <c r="E4" s="24"/>
      <c r="F4" s="22" t="s">
        <v>3</v>
      </c>
      <c r="G4" s="23"/>
      <c r="H4" s="24"/>
      <c r="I4" s="25" t="s">
        <v>4</v>
      </c>
      <c r="J4" s="25" t="s">
        <v>5</v>
      </c>
      <c r="K4" s="25" t="s">
        <v>6</v>
      </c>
      <c r="L4" s="17" t="s">
        <v>7</v>
      </c>
      <c r="M4" s="18"/>
      <c r="N4" s="19"/>
      <c r="O4" s="15" t="s">
        <v>37</v>
      </c>
    </row>
    <row r="5" spans="1:15" ht="25.5">
      <c r="A5" s="21"/>
      <c r="B5" s="8" t="s">
        <v>8</v>
      </c>
      <c r="C5" s="8" t="s">
        <v>9</v>
      </c>
      <c r="D5" s="9" t="s">
        <v>10</v>
      </c>
      <c r="E5" s="9" t="s">
        <v>34</v>
      </c>
      <c r="F5" s="9" t="s">
        <v>11</v>
      </c>
      <c r="G5" s="9" t="s">
        <v>12</v>
      </c>
      <c r="H5" s="9" t="s">
        <v>13</v>
      </c>
      <c r="I5" s="26"/>
      <c r="J5" s="26"/>
      <c r="K5" s="26"/>
      <c r="L5" s="9" t="s">
        <v>14</v>
      </c>
      <c r="M5" s="12" t="s">
        <v>15</v>
      </c>
      <c r="N5" s="14" t="s">
        <v>32</v>
      </c>
      <c r="O5" s="16"/>
    </row>
    <row r="6" spans="1:15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3">
        <v>14</v>
      </c>
      <c r="O6" s="3">
        <v>15</v>
      </c>
    </row>
    <row r="7" spans="1:15" ht="12.75">
      <c r="A7" s="4" t="s">
        <v>16</v>
      </c>
      <c r="B7" s="1">
        <v>102684</v>
      </c>
      <c r="C7" s="1">
        <v>45814</v>
      </c>
      <c r="D7" s="5">
        <v>148498</v>
      </c>
      <c r="E7" s="5">
        <f>148498-133370</f>
        <v>15128</v>
      </c>
      <c r="F7" s="1">
        <v>1049412</v>
      </c>
      <c r="G7" s="1">
        <v>5907</v>
      </c>
      <c r="H7" s="1">
        <v>5594</v>
      </c>
      <c r="I7" s="6">
        <v>117</v>
      </c>
      <c r="J7" s="6">
        <v>13</v>
      </c>
      <c r="K7" s="6">
        <v>1100</v>
      </c>
      <c r="L7" s="1">
        <v>1753434</v>
      </c>
      <c r="M7" s="1">
        <v>13731</v>
      </c>
      <c r="N7" s="1" t="s">
        <v>33</v>
      </c>
      <c r="O7" s="1">
        <v>812933</v>
      </c>
    </row>
    <row r="8" spans="1:15" ht="12.75">
      <c r="A8" s="4" t="s">
        <v>17</v>
      </c>
      <c r="B8" s="1" t="s">
        <v>33</v>
      </c>
      <c r="C8" s="1" t="s">
        <v>33</v>
      </c>
      <c r="D8" s="5" t="s">
        <v>33</v>
      </c>
      <c r="E8" s="5" t="s">
        <v>33</v>
      </c>
      <c r="F8" s="1" t="s">
        <v>33</v>
      </c>
      <c r="G8" s="1" t="s">
        <v>33</v>
      </c>
      <c r="H8" s="1" t="s">
        <v>33</v>
      </c>
      <c r="I8" s="6" t="s">
        <v>33</v>
      </c>
      <c r="J8" s="6" t="s">
        <v>33</v>
      </c>
      <c r="K8" s="6" t="s">
        <v>33</v>
      </c>
      <c r="L8" s="1" t="s">
        <v>33</v>
      </c>
      <c r="M8" s="1" t="s">
        <v>33</v>
      </c>
      <c r="N8" s="1" t="s">
        <v>33</v>
      </c>
      <c r="O8" s="1" t="s">
        <v>33</v>
      </c>
    </row>
    <row r="9" spans="1:15" ht="12.75">
      <c r="A9" s="4" t="s">
        <v>18</v>
      </c>
      <c r="B9" s="1">
        <v>1218673</v>
      </c>
      <c r="C9" s="1">
        <v>340271</v>
      </c>
      <c r="D9" s="5">
        <v>1558944</v>
      </c>
      <c r="E9" s="5">
        <f>1558944-1565153</f>
        <v>-6209</v>
      </c>
      <c r="F9" s="1">
        <v>9617281</v>
      </c>
      <c r="G9" s="1">
        <v>9230</v>
      </c>
      <c r="H9" s="1">
        <v>6792</v>
      </c>
      <c r="I9" s="6">
        <v>417</v>
      </c>
      <c r="J9" s="6">
        <v>39</v>
      </c>
      <c r="K9" s="6">
        <v>249</v>
      </c>
      <c r="L9" s="1">
        <v>10960892</v>
      </c>
      <c r="M9" s="1">
        <v>1176</v>
      </c>
      <c r="N9" s="1" t="s">
        <v>33</v>
      </c>
      <c r="O9" s="1">
        <v>734879</v>
      </c>
    </row>
    <row r="10" spans="1:15" ht="12.75">
      <c r="A10" s="4" t="s">
        <v>19</v>
      </c>
      <c r="B10" s="1">
        <v>51958</v>
      </c>
      <c r="C10" s="1">
        <v>569</v>
      </c>
      <c r="D10" s="5">
        <v>52708</v>
      </c>
      <c r="E10" s="5">
        <f>52708-49114</f>
        <v>3594</v>
      </c>
      <c r="F10" s="1">
        <v>255838.2</v>
      </c>
      <c r="G10" s="1">
        <v>566.5</v>
      </c>
      <c r="H10" s="1">
        <v>572.4</v>
      </c>
      <c r="I10" s="6">
        <v>30</v>
      </c>
      <c r="J10" s="6">
        <v>26</v>
      </c>
      <c r="K10" s="6" t="s">
        <v>33</v>
      </c>
      <c r="L10" s="1">
        <v>700730.8</v>
      </c>
      <c r="M10" s="1">
        <v>151.8</v>
      </c>
      <c r="N10" s="1">
        <v>80.2</v>
      </c>
      <c r="O10" s="1" t="s">
        <v>33</v>
      </c>
    </row>
    <row r="11" spans="1:15" ht="12.75">
      <c r="A11" s="4" t="s">
        <v>20</v>
      </c>
      <c r="B11" s="1">
        <v>425892</v>
      </c>
      <c r="C11" s="1">
        <v>63083</v>
      </c>
      <c r="D11" s="5">
        <v>661099</v>
      </c>
      <c r="E11" s="5">
        <f>661099-588500</f>
        <v>72599</v>
      </c>
      <c r="F11" s="1">
        <v>6946014</v>
      </c>
      <c r="G11" s="1">
        <v>5877</v>
      </c>
      <c r="H11" s="1">
        <v>10173</v>
      </c>
      <c r="I11" s="6">
        <v>430</v>
      </c>
      <c r="J11" s="6">
        <v>40</v>
      </c>
      <c r="K11" s="6">
        <v>1855</v>
      </c>
      <c r="L11" s="1">
        <v>18434749</v>
      </c>
      <c r="M11" s="1">
        <v>2055</v>
      </c>
      <c r="N11" s="1" t="s">
        <v>33</v>
      </c>
      <c r="O11" s="1">
        <v>1551868</v>
      </c>
    </row>
    <row r="12" spans="1:15" ht="12.75">
      <c r="A12" s="4" t="s">
        <v>21</v>
      </c>
      <c r="B12" s="1">
        <v>495316</v>
      </c>
      <c r="C12" s="1">
        <v>7313</v>
      </c>
      <c r="D12" s="5">
        <v>502629</v>
      </c>
      <c r="E12" s="5">
        <f>502629-342297</f>
        <v>160332</v>
      </c>
      <c r="F12" s="1">
        <v>6968490</v>
      </c>
      <c r="G12" s="1">
        <v>6790</v>
      </c>
      <c r="H12" s="1">
        <v>7131</v>
      </c>
      <c r="I12" s="6">
        <v>74</v>
      </c>
      <c r="J12" s="6">
        <v>166</v>
      </c>
      <c r="K12" s="6">
        <v>126</v>
      </c>
      <c r="L12" s="1">
        <v>8678640</v>
      </c>
      <c r="M12" s="1">
        <v>11471</v>
      </c>
      <c r="N12" s="1" t="s">
        <v>33</v>
      </c>
      <c r="O12" s="1">
        <v>6387748</v>
      </c>
    </row>
    <row r="13" spans="1:15" ht="12.75">
      <c r="A13" s="4" t="s">
        <v>22</v>
      </c>
      <c r="B13" s="1">
        <v>96989</v>
      </c>
      <c r="C13" s="1">
        <v>6931</v>
      </c>
      <c r="D13" s="5">
        <v>103920</v>
      </c>
      <c r="E13" s="5">
        <f>103920-104043</f>
        <v>-123</v>
      </c>
      <c r="F13" s="1">
        <v>715334</v>
      </c>
      <c r="G13" s="1">
        <v>520</v>
      </c>
      <c r="H13" s="1">
        <v>410</v>
      </c>
      <c r="I13" s="6">
        <v>246</v>
      </c>
      <c r="J13" s="6">
        <v>383</v>
      </c>
      <c r="K13" s="6">
        <v>196</v>
      </c>
      <c r="L13" s="1">
        <v>3487051</v>
      </c>
      <c r="M13" s="1">
        <v>42</v>
      </c>
      <c r="N13" s="1" t="s">
        <v>33</v>
      </c>
      <c r="O13" s="1">
        <v>39186</v>
      </c>
    </row>
    <row r="14" spans="1:15" ht="12.75">
      <c r="A14" s="4" t="s">
        <v>23</v>
      </c>
      <c r="B14" s="1" t="s">
        <v>33</v>
      </c>
      <c r="C14" s="1" t="s">
        <v>33</v>
      </c>
      <c r="D14" s="5" t="s">
        <v>33</v>
      </c>
      <c r="E14" s="5" t="s">
        <v>33</v>
      </c>
      <c r="F14" s="1" t="s">
        <v>33</v>
      </c>
      <c r="G14" s="1" t="s">
        <v>35</v>
      </c>
      <c r="H14" s="1" t="s">
        <v>33</v>
      </c>
      <c r="I14" s="6">
        <v>16</v>
      </c>
      <c r="J14" s="6">
        <v>3</v>
      </c>
      <c r="K14" s="6">
        <v>91</v>
      </c>
      <c r="L14" s="1">
        <v>99230</v>
      </c>
      <c r="M14" s="1">
        <v>14.2</v>
      </c>
      <c r="N14" s="1" t="s">
        <v>33</v>
      </c>
      <c r="O14" s="1">
        <v>86335.4</v>
      </c>
    </row>
    <row r="15" spans="1:15" ht="12.75">
      <c r="A15" s="4" t="s">
        <v>24</v>
      </c>
      <c r="B15" s="1">
        <v>23933</v>
      </c>
      <c r="C15" s="1">
        <v>4224</v>
      </c>
      <c r="D15" s="5">
        <v>28157</v>
      </c>
      <c r="E15" s="5">
        <f>28157-29713</f>
        <v>-1556</v>
      </c>
      <c r="F15" s="1">
        <v>356539.8</v>
      </c>
      <c r="G15" s="1">
        <v>570.2</v>
      </c>
      <c r="H15" s="1">
        <v>606.1</v>
      </c>
      <c r="I15" s="6">
        <v>104</v>
      </c>
      <c r="J15" s="6">
        <v>11</v>
      </c>
      <c r="K15" s="6">
        <v>157</v>
      </c>
      <c r="L15" s="1">
        <v>1417668.4</v>
      </c>
      <c r="M15" s="1">
        <v>271.3</v>
      </c>
      <c r="N15" s="1">
        <v>129.1</v>
      </c>
      <c r="O15" s="1">
        <v>53294</v>
      </c>
    </row>
    <row r="16" spans="1:15" ht="12.75">
      <c r="A16" s="4" t="s">
        <v>25</v>
      </c>
      <c r="B16" s="1">
        <v>1111050</v>
      </c>
      <c r="C16" s="1">
        <v>31047</v>
      </c>
      <c r="D16" s="5">
        <v>1153194</v>
      </c>
      <c r="E16" s="5">
        <f>1153194-1389790</f>
        <v>-236596</v>
      </c>
      <c r="F16" s="1">
        <v>4152206</v>
      </c>
      <c r="G16" s="1">
        <v>10136</v>
      </c>
      <c r="H16" s="1">
        <v>575</v>
      </c>
      <c r="I16" s="6">
        <v>128</v>
      </c>
      <c r="J16" s="6">
        <v>102</v>
      </c>
      <c r="K16" s="6">
        <v>3013</v>
      </c>
      <c r="L16" s="1">
        <v>15202348</v>
      </c>
      <c r="M16" s="1">
        <v>571</v>
      </c>
      <c r="N16" s="1" t="s">
        <v>33</v>
      </c>
      <c r="O16" s="1">
        <v>2882202</v>
      </c>
    </row>
    <row r="17" spans="1:15" ht="12.75">
      <c r="A17" s="4" t="s">
        <v>26</v>
      </c>
      <c r="B17" s="1">
        <v>34976</v>
      </c>
      <c r="C17" s="1">
        <v>460</v>
      </c>
      <c r="D17" s="5">
        <v>35436</v>
      </c>
      <c r="E17" s="5">
        <f>35436-32126</f>
        <v>3310</v>
      </c>
      <c r="F17" s="1">
        <v>621854.7</v>
      </c>
      <c r="G17" s="1">
        <v>1197.4</v>
      </c>
      <c r="H17" s="1" t="s">
        <v>33</v>
      </c>
      <c r="I17" s="6">
        <v>40</v>
      </c>
      <c r="J17" s="6">
        <v>14</v>
      </c>
      <c r="K17" s="6" t="s">
        <v>33</v>
      </c>
      <c r="L17" s="1">
        <v>1088315.7</v>
      </c>
      <c r="M17" s="1">
        <v>13.4</v>
      </c>
      <c r="N17" s="1" t="s">
        <v>33</v>
      </c>
      <c r="O17" s="1">
        <v>1281.7</v>
      </c>
    </row>
    <row r="18" spans="1:15" ht="12.75">
      <c r="A18" s="4" t="s">
        <v>27</v>
      </c>
      <c r="B18" s="1">
        <v>839484</v>
      </c>
      <c r="C18" s="1">
        <v>2332010</v>
      </c>
      <c r="D18" s="5">
        <v>3171494</v>
      </c>
      <c r="E18" s="5">
        <f>3171494-3001710</f>
        <v>169784</v>
      </c>
      <c r="F18" s="1">
        <v>33438699</v>
      </c>
      <c r="G18" s="1">
        <v>60195</v>
      </c>
      <c r="H18" s="1" t="s">
        <v>33</v>
      </c>
      <c r="I18" s="6">
        <v>1168</v>
      </c>
      <c r="J18" s="6">
        <v>473</v>
      </c>
      <c r="K18" s="6">
        <v>6809</v>
      </c>
      <c r="L18" s="1">
        <v>53972557.6</v>
      </c>
      <c r="M18" s="1" t="s">
        <v>33</v>
      </c>
      <c r="N18" s="1" t="s">
        <v>33</v>
      </c>
      <c r="O18" s="1">
        <v>5723735.4</v>
      </c>
    </row>
    <row r="19" spans="1:15" ht="12.75">
      <c r="A19" s="4" t="s">
        <v>28</v>
      </c>
      <c r="B19" s="1">
        <v>43623</v>
      </c>
      <c r="C19" s="1">
        <v>13915</v>
      </c>
      <c r="D19" s="1">
        <v>57538</v>
      </c>
      <c r="E19" s="1">
        <f>57538-57191</f>
        <v>347</v>
      </c>
      <c r="F19" s="1">
        <v>552085</v>
      </c>
      <c r="G19" s="1">
        <v>902</v>
      </c>
      <c r="H19" s="1">
        <v>819</v>
      </c>
      <c r="I19" s="6">
        <v>113</v>
      </c>
      <c r="J19" s="6">
        <v>19</v>
      </c>
      <c r="K19" s="6">
        <v>484</v>
      </c>
      <c r="L19" s="1">
        <v>3254271</v>
      </c>
      <c r="M19" s="1">
        <v>9925</v>
      </c>
      <c r="N19" s="1" t="s">
        <v>33</v>
      </c>
      <c r="O19" s="1">
        <v>314032</v>
      </c>
    </row>
    <row r="20" spans="1:15" ht="12.75">
      <c r="A20" s="4" t="s">
        <v>29</v>
      </c>
      <c r="B20" s="5">
        <v>7038</v>
      </c>
      <c r="C20" s="1">
        <v>6721</v>
      </c>
      <c r="D20" s="5">
        <v>13759</v>
      </c>
      <c r="E20" s="5">
        <f>13759-11298</f>
        <v>2461</v>
      </c>
      <c r="F20" s="5">
        <v>94441.8</v>
      </c>
      <c r="G20" s="1">
        <v>178.7</v>
      </c>
      <c r="H20" s="1" t="s">
        <v>33</v>
      </c>
      <c r="I20" s="6">
        <v>8</v>
      </c>
      <c r="J20" s="6">
        <v>14</v>
      </c>
      <c r="K20" s="6" t="s">
        <v>33</v>
      </c>
      <c r="L20" s="1">
        <v>160328</v>
      </c>
      <c r="M20" s="1" t="s">
        <v>33</v>
      </c>
      <c r="N20" s="1" t="s">
        <v>33</v>
      </c>
      <c r="O20" s="1" t="s">
        <v>33</v>
      </c>
    </row>
    <row r="21" spans="1:15" ht="12.75">
      <c r="A21" s="4" t="s">
        <v>30</v>
      </c>
      <c r="B21" s="5">
        <v>90</v>
      </c>
      <c r="C21" s="1">
        <v>660</v>
      </c>
      <c r="D21" s="5">
        <v>750</v>
      </c>
      <c r="E21" s="5">
        <f>750-859</f>
        <v>-109</v>
      </c>
      <c r="F21" s="5">
        <v>20378.9</v>
      </c>
      <c r="G21" s="1">
        <v>111.1</v>
      </c>
      <c r="H21" s="1">
        <v>105.1</v>
      </c>
      <c r="I21" s="6">
        <v>4</v>
      </c>
      <c r="J21" s="6">
        <v>4</v>
      </c>
      <c r="K21" s="6">
        <v>24</v>
      </c>
      <c r="L21" s="1">
        <v>38416.5</v>
      </c>
      <c r="M21" s="1">
        <v>13135</v>
      </c>
      <c r="N21" s="1">
        <v>0.5</v>
      </c>
      <c r="O21" s="1">
        <v>8690.5</v>
      </c>
    </row>
    <row r="22" spans="1:15" ht="12.75">
      <c r="A22" s="7" t="s">
        <v>31</v>
      </c>
      <c r="B22" s="11">
        <f aca="true" t="shared" si="0" ref="B22:O22">SUM(B7:B21)</f>
        <v>4451706</v>
      </c>
      <c r="C22" s="11">
        <f t="shared" si="0"/>
        <v>2853018</v>
      </c>
      <c r="D22" s="11">
        <f t="shared" si="0"/>
        <v>7488126</v>
      </c>
      <c r="E22" s="11">
        <f t="shared" si="0"/>
        <v>182962</v>
      </c>
      <c r="F22" s="11">
        <f t="shared" si="0"/>
        <v>64788574.4</v>
      </c>
      <c r="G22" s="11">
        <f t="shared" si="0"/>
        <v>102180.90000000001</v>
      </c>
      <c r="H22" s="11">
        <f t="shared" si="0"/>
        <v>32777.6</v>
      </c>
      <c r="I22" s="10">
        <f t="shared" si="0"/>
        <v>2895</v>
      </c>
      <c r="J22" s="10">
        <f t="shared" si="0"/>
        <v>1307</v>
      </c>
      <c r="K22" s="10">
        <f t="shared" si="0"/>
        <v>14104</v>
      </c>
      <c r="L22" s="11">
        <f t="shared" si="0"/>
        <v>119248632</v>
      </c>
      <c r="M22" s="11">
        <f t="shared" si="0"/>
        <v>52556.7</v>
      </c>
      <c r="N22" s="11">
        <f t="shared" si="0"/>
        <v>209.8</v>
      </c>
      <c r="O22" s="11">
        <f t="shared" si="0"/>
        <v>18596185</v>
      </c>
    </row>
  </sheetData>
  <mergeCells count="8">
    <mergeCell ref="O4:O5"/>
    <mergeCell ref="L4:N4"/>
    <mergeCell ref="A4:A5"/>
    <mergeCell ref="B4:E4"/>
    <mergeCell ref="F4:H4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2009-07-31T09:42:54Z</dcterms:modified>
  <cp:category/>
  <cp:version/>
  <cp:contentType/>
  <cp:contentStatus/>
</cp:coreProperties>
</file>