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'Лист1'!$A$1:$O$23</definedName>
  </definedNames>
  <calcPr fullCalcOnLoad="1"/>
</workbook>
</file>

<file path=xl/sharedStrings.xml><?xml version="1.0" encoding="utf-8"?>
<sst xmlns="http://schemas.openxmlformats.org/spreadsheetml/2006/main" count="74" uniqueCount="39">
  <si>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</si>
  <si>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</si>
  <si>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</si>
  <si>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</si>
  <si>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</si>
  <si>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</si>
  <si>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</si>
  <si>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</si>
  <si>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</si>
  <si>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</si>
  <si>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</si>
  <si>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</si>
  <si>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</si>
  <si>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</si>
  <si>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</si>
  <si>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</si>
  <si>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"Альфа-банк" ф-л "Санкт-Петербургский"</t>
  </si>
  <si>
    <t>ОАО "Столичный Торговый Банк" СПб ф-л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</si>
  <si>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</si>
  <si>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</si>
  <si>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</si>
  <si>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</si>
  <si>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"Инкасбанк"</t>
  </si>
  <si>
    <t>ОАО "Банк ВЕФК"</t>
  </si>
  <si>
    <t>ОАО АКБ МБРР, СЗФ</t>
  </si>
  <si>
    <t>"НОМОС-БАНК" (ЗАО) ф-л в СПб</t>
  </si>
  <si>
    <t>ОАО "Банк ВТБ Северо-Запад"</t>
  </si>
  <si>
    <t>ОАО АБ "Россия"</t>
  </si>
  <si>
    <t>Северо-Западный банк Сбербанка России</t>
  </si>
  <si>
    <t>ОАО "Уралсиб" филиал в СПб</t>
  </si>
  <si>
    <t>ОАО "Энергомашбанк"</t>
  </si>
  <si>
    <t>ОАО АКБ "Югра" филиал в Санкт-Петербурге</t>
  </si>
  <si>
    <t>Итого:</t>
  </si>
  <si>
    <t>Изменение к 1.1.2008</t>
  </si>
  <si>
    <t>Оплата товаров и услуг за IV кв 2008 в рублях (тыс.руб)</t>
  </si>
  <si>
    <t>в EURO (тыс.EURO)</t>
  </si>
  <si>
    <t>на 1 января 2009 года</t>
  </si>
  <si>
    <t>н/д</t>
  </si>
  <si>
    <t xml:space="preserve"> 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</si>
</sst>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168" fontId="6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9" sqref="G29"/>
    </sheetView>
  </sheetViews>
  <sheetFormatPr defaultColWidth="9.00390625" defaultRowHeight="12.75"/>
  <cols>
    <col min="1" max="1" width="25.375" style="0" customWidth="1"/>
    <col min="3" max="4" width="8.875" style="0" customWidth="1"/>
    <col min="5" max="5" width="9.25390625" style="0" customWidth="1"/>
    <col min="6" max="6" width="10.25390625" style="0" customWidth="1"/>
    <col min="7" max="7" width="8.875" style="0" customWidth="1"/>
    <col min="8" max="8" width="10.375" style="0" customWidth="1"/>
    <col min="9" max="9" width="6.125" style="0" customWidth="1"/>
    <col min="10" max="10" width="6.875" style="0" customWidth="1"/>
    <col min="11" max="11" width="6.75390625" style="0" customWidth="1"/>
    <col min="12" max="12" width="12.00390625" style="0" customWidth="1"/>
    <col min="13" max="13" width="8.375" style="0" customWidth="1"/>
    <col min="14" max="14" width="6.625" style="0" customWidth="1"/>
    <col min="15" max="15" width="10.00390625" style="0" customWidth="1"/>
  </cols>
  <sheetData>
    <row r="1" ht="12.75">
      <c r="A1" s="1" t="s">
        <v>0</v>
      </c>
    </row>
    <row r="2" ht="12.75">
      <c r="A2" s="1" t="s">
        <v>36</v>
      </c>
    </row>
    <row r="4" spans="1:15" ht="51" customHeight="1">
      <c r="A4" s="20" t="s">
        <v>1</v>
      </c>
      <c r="B4" s="22" t="s">
        <v>2</v>
      </c>
      <c r="C4" s="23"/>
      <c r="D4" s="23"/>
      <c r="E4" s="24"/>
      <c r="F4" s="22" t="s">
        <v>3</v>
      </c>
      <c r="G4" s="23"/>
      <c r="H4" s="24"/>
      <c r="I4" s="25" t="s">
        <v>4</v>
      </c>
      <c r="J4" s="25" t="s">
        <v>5</v>
      </c>
      <c r="K4" s="25" t="s">
        <v>6</v>
      </c>
      <c r="L4" s="17" t="s">
        <v>7</v>
      </c>
      <c r="M4" s="18"/>
      <c r="N4" s="19"/>
      <c r="O4" s="15" t="s">
        <v>34</v>
      </c>
    </row>
    <row r="5" spans="1:15" ht="66.75" customHeight="1">
      <c r="A5" s="21"/>
      <c r="B5" s="7" t="s">
        <v>8</v>
      </c>
      <c r="C5" s="7" t="s">
        <v>9</v>
      </c>
      <c r="D5" s="8" t="s">
        <v>10</v>
      </c>
      <c r="E5" s="8" t="s">
        <v>33</v>
      </c>
      <c r="F5" s="8" t="s">
        <v>11</v>
      </c>
      <c r="G5" s="8" t="s">
        <v>12</v>
      </c>
      <c r="H5" s="8" t="s">
        <v>13</v>
      </c>
      <c r="I5" s="26"/>
      <c r="J5" s="26"/>
      <c r="K5" s="26"/>
      <c r="L5" s="8" t="s">
        <v>14</v>
      </c>
      <c r="M5" s="6" t="s">
        <v>15</v>
      </c>
      <c r="N5" s="9" t="s">
        <v>35</v>
      </c>
      <c r="O5" s="16"/>
    </row>
    <row r="6" spans="1:15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1">
        <v>14</v>
      </c>
      <c r="O6" s="10">
        <v>15</v>
      </c>
    </row>
    <row r="7" spans="1:15" ht="22.5">
      <c r="A7" s="5" t="s">
        <v>16</v>
      </c>
      <c r="B7" s="2">
        <v>94488</v>
      </c>
      <c r="C7" s="2">
        <v>38882</v>
      </c>
      <c r="D7" s="3">
        <v>133370</v>
      </c>
      <c r="E7" s="3">
        <f>133370-90741</f>
        <v>42629</v>
      </c>
      <c r="F7" s="2">
        <v>1102459</v>
      </c>
      <c r="G7" s="2">
        <v>6178</v>
      </c>
      <c r="H7" s="2">
        <v>5786</v>
      </c>
      <c r="I7" s="4">
        <v>117</v>
      </c>
      <c r="J7" s="4">
        <v>9</v>
      </c>
      <c r="K7" s="4">
        <v>1081</v>
      </c>
      <c r="L7" s="2">
        <v>2407615</v>
      </c>
      <c r="M7" s="2">
        <v>173087</v>
      </c>
      <c r="N7" s="2" t="s">
        <v>37</v>
      </c>
      <c r="O7" s="2">
        <v>1085564</v>
      </c>
    </row>
    <row r="8" spans="1:15" ht="22.5">
      <c r="A8" s="5" t="s">
        <v>17</v>
      </c>
      <c r="B8" s="2" t="s">
        <v>38</v>
      </c>
      <c r="C8" s="2" t="s">
        <v>38</v>
      </c>
      <c r="D8" s="3" t="s">
        <v>38</v>
      </c>
      <c r="E8" s="3" t="s">
        <v>38</v>
      </c>
      <c r="F8" s="2" t="s">
        <v>38</v>
      </c>
      <c r="G8" s="2" t="s">
        <v>38</v>
      </c>
      <c r="H8" s="2" t="s">
        <v>38</v>
      </c>
      <c r="I8" s="4">
        <v>30</v>
      </c>
      <c r="J8" s="4">
        <v>4</v>
      </c>
      <c r="K8" s="4">
        <v>137</v>
      </c>
      <c r="L8" s="2">
        <v>49076.3</v>
      </c>
      <c r="M8" s="2" t="s">
        <v>38</v>
      </c>
      <c r="N8" s="2" t="s">
        <v>38</v>
      </c>
      <c r="O8" s="2">
        <v>35397.3</v>
      </c>
    </row>
    <row r="9" spans="1:15" ht="12.75">
      <c r="A9" s="5" t="s">
        <v>18</v>
      </c>
      <c r="B9" s="2">
        <v>1238511</v>
      </c>
      <c r="C9" s="2">
        <v>326642</v>
      </c>
      <c r="D9" s="3">
        <v>1565153</v>
      </c>
      <c r="E9" s="3">
        <f>1565153-1390184</f>
        <v>174969</v>
      </c>
      <c r="F9" s="2">
        <v>8248586</v>
      </c>
      <c r="G9" s="2">
        <v>8184</v>
      </c>
      <c r="H9" s="2">
        <v>6448</v>
      </c>
      <c r="I9" s="4">
        <v>425</v>
      </c>
      <c r="J9" s="4">
        <v>40</v>
      </c>
      <c r="K9" s="4">
        <v>413</v>
      </c>
      <c r="L9" s="2">
        <v>16056028</v>
      </c>
      <c r="M9" s="2">
        <v>11109</v>
      </c>
      <c r="N9" s="2" t="s">
        <v>38</v>
      </c>
      <c r="O9" s="2">
        <v>343741</v>
      </c>
    </row>
    <row r="10" spans="1:15" ht="12.75">
      <c r="A10" s="5" t="s">
        <v>19</v>
      </c>
      <c r="B10" s="2">
        <v>48376</v>
      </c>
      <c r="C10" s="2">
        <v>433</v>
      </c>
      <c r="D10" s="3">
        <v>49114</v>
      </c>
      <c r="E10" s="3">
        <f>49114-33274</f>
        <v>15840</v>
      </c>
      <c r="F10" s="2">
        <v>351014.6</v>
      </c>
      <c r="G10" s="2">
        <v>602.3</v>
      </c>
      <c r="H10" s="2">
        <v>585.8</v>
      </c>
      <c r="I10" s="4">
        <v>30</v>
      </c>
      <c r="J10" s="4">
        <v>28</v>
      </c>
      <c r="K10" s="4" t="s">
        <v>38</v>
      </c>
      <c r="L10" s="2">
        <v>1112546.4</v>
      </c>
      <c r="M10" s="2">
        <v>443.91</v>
      </c>
      <c r="N10" s="2" t="s">
        <v>38</v>
      </c>
      <c r="O10" s="2">
        <v>264.7</v>
      </c>
    </row>
    <row r="11" spans="1:15" ht="12.75">
      <c r="A11" s="5" t="s">
        <v>20</v>
      </c>
      <c r="B11" s="2">
        <v>381970</v>
      </c>
      <c r="C11" s="2">
        <v>59108</v>
      </c>
      <c r="D11" s="3">
        <v>588500</v>
      </c>
      <c r="E11" s="3">
        <f>588500-470337</f>
        <v>118163</v>
      </c>
      <c r="F11" s="2">
        <v>5903455</v>
      </c>
      <c r="G11" s="2">
        <v>6008</v>
      </c>
      <c r="H11" s="2">
        <v>16302</v>
      </c>
      <c r="I11" s="4">
        <v>411</v>
      </c>
      <c r="J11" s="4">
        <v>40</v>
      </c>
      <c r="K11" s="4">
        <v>542</v>
      </c>
      <c r="L11" s="2">
        <v>18343929</v>
      </c>
      <c r="M11" s="2">
        <v>6850</v>
      </c>
      <c r="N11" s="2" t="s">
        <v>38</v>
      </c>
      <c r="O11" s="2">
        <v>1477691</v>
      </c>
    </row>
    <row r="12" spans="1:15" ht="12.75">
      <c r="A12" s="5" t="s">
        <v>21</v>
      </c>
      <c r="B12" s="2">
        <v>337197</v>
      </c>
      <c r="C12" s="2">
        <v>5100</v>
      </c>
      <c r="D12" s="3">
        <v>342297</v>
      </c>
      <c r="E12" s="3">
        <f>342297-44575</f>
        <v>297722</v>
      </c>
      <c r="F12" s="2">
        <v>2754757</v>
      </c>
      <c r="G12" s="2">
        <v>6650</v>
      </c>
      <c r="H12" s="2">
        <v>4808</v>
      </c>
      <c r="I12" s="4">
        <v>57</v>
      </c>
      <c r="J12" s="4">
        <v>120</v>
      </c>
      <c r="K12" s="4">
        <v>159</v>
      </c>
      <c r="L12" s="2">
        <v>2830660</v>
      </c>
      <c r="M12" s="2">
        <v>31176</v>
      </c>
      <c r="N12" s="2" t="s">
        <v>38</v>
      </c>
      <c r="O12" s="2">
        <v>1835260</v>
      </c>
    </row>
    <row r="13" spans="1:15" ht="12.75">
      <c r="A13" s="5" t="s">
        <v>22</v>
      </c>
      <c r="B13" s="2">
        <v>14771</v>
      </c>
      <c r="C13" s="2">
        <v>7546</v>
      </c>
      <c r="D13" s="3">
        <v>22317</v>
      </c>
      <c r="E13" s="3">
        <f>22317-36425</f>
        <v>-14108</v>
      </c>
      <c r="F13" s="2">
        <v>45756</v>
      </c>
      <c r="G13" s="2">
        <v>96</v>
      </c>
      <c r="H13" s="2">
        <v>70</v>
      </c>
      <c r="I13" s="4">
        <v>10</v>
      </c>
      <c r="J13" s="4">
        <v>1</v>
      </c>
      <c r="K13" s="4" t="s">
        <v>38</v>
      </c>
      <c r="L13" s="2">
        <v>53047</v>
      </c>
      <c r="M13" s="2">
        <v>0</v>
      </c>
      <c r="N13" s="2">
        <v>0</v>
      </c>
      <c r="O13" s="2">
        <v>0</v>
      </c>
    </row>
    <row r="14" spans="1:15" ht="12.75">
      <c r="A14" s="5" t="s">
        <v>23</v>
      </c>
      <c r="B14" s="2">
        <v>98716</v>
      </c>
      <c r="C14" s="2">
        <v>15655</v>
      </c>
      <c r="D14" s="3">
        <v>114371</v>
      </c>
      <c r="E14" s="3">
        <f>114371-82329</f>
        <v>32042</v>
      </c>
      <c r="F14" s="2">
        <v>743859</v>
      </c>
      <c r="G14" s="2">
        <v>555</v>
      </c>
      <c r="H14" s="2">
        <v>456</v>
      </c>
      <c r="I14" s="4">
        <v>224</v>
      </c>
      <c r="J14" s="4">
        <v>347</v>
      </c>
      <c r="K14" s="4">
        <v>179</v>
      </c>
      <c r="L14" s="2">
        <v>6777126</v>
      </c>
      <c r="M14" s="2">
        <v>81</v>
      </c>
      <c r="N14" s="2" t="s">
        <v>38</v>
      </c>
      <c r="O14" s="2">
        <v>16785</v>
      </c>
    </row>
    <row r="15" spans="1:15" ht="12.75">
      <c r="A15" s="5" t="s">
        <v>24</v>
      </c>
      <c r="B15" s="2" t="s">
        <v>38</v>
      </c>
      <c r="C15" s="2" t="s">
        <v>38</v>
      </c>
      <c r="D15" s="3" t="s">
        <v>38</v>
      </c>
      <c r="E15" s="3" t="s">
        <v>38</v>
      </c>
      <c r="F15" s="2" t="s">
        <v>38</v>
      </c>
      <c r="G15" s="2" t="s">
        <v>38</v>
      </c>
      <c r="H15" s="2" t="s">
        <v>38</v>
      </c>
      <c r="I15" s="4">
        <v>21</v>
      </c>
      <c r="J15" s="4">
        <v>4</v>
      </c>
      <c r="K15" s="4">
        <v>60</v>
      </c>
      <c r="L15" s="2">
        <v>159006.4</v>
      </c>
      <c r="M15" s="2">
        <v>50.1</v>
      </c>
      <c r="N15" s="2">
        <v>0</v>
      </c>
      <c r="O15" s="2">
        <v>634802.7</v>
      </c>
    </row>
    <row r="16" spans="1:15" ht="12.75">
      <c r="A16" s="5" t="s">
        <v>25</v>
      </c>
      <c r="B16" s="2">
        <v>26445</v>
      </c>
      <c r="C16" s="2">
        <v>3268</v>
      </c>
      <c r="D16" s="3">
        <v>29713</v>
      </c>
      <c r="E16" s="3">
        <f>29713-28150</f>
        <v>1563</v>
      </c>
      <c r="F16" s="2">
        <v>334698.5</v>
      </c>
      <c r="G16" s="2">
        <v>774.5</v>
      </c>
      <c r="H16" s="2">
        <v>703.2</v>
      </c>
      <c r="I16" s="4">
        <v>102</v>
      </c>
      <c r="J16" s="4">
        <v>11</v>
      </c>
      <c r="K16" s="4">
        <v>136</v>
      </c>
      <c r="L16" s="2">
        <v>1527038.9</v>
      </c>
      <c r="M16" s="2">
        <v>1390.2</v>
      </c>
      <c r="N16" s="2">
        <v>757.6</v>
      </c>
      <c r="O16" s="2">
        <v>59745.25</v>
      </c>
    </row>
    <row r="17" spans="1:15" ht="12.75">
      <c r="A17" s="5" t="s">
        <v>26</v>
      </c>
      <c r="B17" s="2">
        <v>1341465</v>
      </c>
      <c r="C17" s="2">
        <v>35017</v>
      </c>
      <c r="D17" s="3">
        <v>1389790</v>
      </c>
      <c r="E17" s="3">
        <f>1389790-1353353</f>
        <v>36437</v>
      </c>
      <c r="F17" s="2">
        <v>11648480</v>
      </c>
      <c r="G17" s="2">
        <v>12955</v>
      </c>
      <c r="H17" s="2">
        <v>852</v>
      </c>
      <c r="I17" s="4">
        <v>403</v>
      </c>
      <c r="J17" s="4">
        <v>110</v>
      </c>
      <c r="K17" s="4">
        <v>2792</v>
      </c>
      <c r="L17" s="2">
        <v>37453781</v>
      </c>
      <c r="M17" s="2">
        <v>619</v>
      </c>
      <c r="N17" s="2" t="s">
        <v>38</v>
      </c>
      <c r="O17" s="2">
        <v>2852391</v>
      </c>
    </row>
    <row r="18" spans="1:15" ht="12.75">
      <c r="A18" s="5" t="s">
        <v>27</v>
      </c>
      <c r="B18" s="2">
        <v>31844</v>
      </c>
      <c r="C18" s="2">
        <v>282</v>
      </c>
      <c r="D18" s="3">
        <v>32126</v>
      </c>
      <c r="E18" s="3">
        <f>32126-23161</f>
        <v>8965</v>
      </c>
      <c r="F18" s="2">
        <v>694390.7</v>
      </c>
      <c r="G18" s="2">
        <v>1051.9</v>
      </c>
      <c r="H18" s="2" t="s">
        <v>38</v>
      </c>
      <c r="I18" s="4">
        <v>29</v>
      </c>
      <c r="J18" s="4">
        <v>14</v>
      </c>
      <c r="K18" s="4" t="s">
        <v>38</v>
      </c>
      <c r="L18" s="2">
        <v>535119.7</v>
      </c>
      <c r="M18" s="2">
        <v>13</v>
      </c>
      <c r="N18" s="2" t="s">
        <v>38</v>
      </c>
      <c r="O18" s="2">
        <v>1127.7</v>
      </c>
    </row>
    <row r="19" spans="1:15" ht="22.5">
      <c r="A19" s="5" t="s">
        <v>28</v>
      </c>
      <c r="B19" s="2">
        <v>749878</v>
      </c>
      <c r="C19" s="2">
        <v>2246483</v>
      </c>
      <c r="D19" s="3">
        <v>3001710</v>
      </c>
      <c r="E19" s="3">
        <f>3001710-2564733</f>
        <v>436977</v>
      </c>
      <c r="F19" s="2">
        <v>35617974</v>
      </c>
      <c r="G19" s="2">
        <v>65014</v>
      </c>
      <c r="H19" s="2">
        <v>37329073</v>
      </c>
      <c r="I19" s="4">
        <v>1087</v>
      </c>
      <c r="J19" s="4">
        <v>466</v>
      </c>
      <c r="K19" s="4">
        <v>6344</v>
      </c>
      <c r="L19" s="2">
        <v>55887836.7</v>
      </c>
      <c r="M19" s="2" t="s">
        <v>38</v>
      </c>
      <c r="N19" s="2" t="s">
        <v>38</v>
      </c>
      <c r="O19" s="2">
        <v>5292246.4</v>
      </c>
    </row>
    <row r="20" spans="1:15" ht="12.75">
      <c r="A20" s="5" t="s">
        <v>29</v>
      </c>
      <c r="B20" s="2">
        <v>41487</v>
      </c>
      <c r="C20" s="2">
        <v>15704</v>
      </c>
      <c r="D20" s="2">
        <v>57191</v>
      </c>
      <c r="E20" s="2">
        <f>57191-59302</f>
        <v>-2111</v>
      </c>
      <c r="F20" s="2">
        <v>504546</v>
      </c>
      <c r="G20" s="2">
        <v>1001</v>
      </c>
      <c r="H20" s="2">
        <v>903</v>
      </c>
      <c r="I20" s="4">
        <v>105</v>
      </c>
      <c r="J20" s="4">
        <v>22</v>
      </c>
      <c r="K20" s="4">
        <v>585</v>
      </c>
      <c r="L20" s="2">
        <v>1798146</v>
      </c>
      <c r="M20" s="2" t="s">
        <v>38</v>
      </c>
      <c r="N20" s="2" t="s">
        <v>38</v>
      </c>
      <c r="O20" s="2">
        <v>442940</v>
      </c>
    </row>
    <row r="21" spans="1:15" ht="12.75">
      <c r="A21" s="5" t="s">
        <v>30</v>
      </c>
      <c r="B21" s="3">
        <v>1966</v>
      </c>
      <c r="C21" s="2">
        <v>9332</v>
      </c>
      <c r="D21" s="3">
        <v>11298</v>
      </c>
      <c r="E21" s="3">
        <f>11398-4025</f>
        <v>7373</v>
      </c>
      <c r="F21" s="3">
        <v>103643.2</v>
      </c>
      <c r="G21" s="2">
        <v>234.8</v>
      </c>
      <c r="H21" s="2" t="s">
        <v>38</v>
      </c>
      <c r="I21" s="4">
        <v>7</v>
      </c>
      <c r="J21" s="4">
        <v>14</v>
      </c>
      <c r="K21" s="4" t="s">
        <v>38</v>
      </c>
      <c r="L21" s="2">
        <v>145708</v>
      </c>
      <c r="M21" s="2" t="s">
        <v>38</v>
      </c>
      <c r="N21" s="2" t="s">
        <v>38</v>
      </c>
      <c r="O21" s="2" t="s">
        <v>38</v>
      </c>
    </row>
    <row r="22" spans="1:15" ht="22.5">
      <c r="A22" s="5" t="s">
        <v>31</v>
      </c>
      <c r="B22" s="3">
        <v>218</v>
      </c>
      <c r="C22" s="2">
        <v>641</v>
      </c>
      <c r="D22" s="3">
        <v>859</v>
      </c>
      <c r="E22" s="3">
        <f>859-848</f>
        <v>11</v>
      </c>
      <c r="F22" s="3">
        <v>41489.7</v>
      </c>
      <c r="G22" s="2">
        <v>226.6</v>
      </c>
      <c r="H22" s="2">
        <v>119.4</v>
      </c>
      <c r="I22" s="4">
        <v>4</v>
      </c>
      <c r="J22" s="4">
        <v>4</v>
      </c>
      <c r="K22" s="4">
        <v>23</v>
      </c>
      <c r="L22" s="2">
        <v>37607</v>
      </c>
      <c r="M22" s="2">
        <v>14.2</v>
      </c>
      <c r="N22" s="2">
        <v>17.5</v>
      </c>
      <c r="O22" s="2">
        <v>9760.6</v>
      </c>
    </row>
    <row r="23" spans="1:15" ht="12.75">
      <c r="A23" s="12" t="s">
        <v>32</v>
      </c>
      <c r="B23" s="13">
        <f aca="true" t="shared" si="0" ref="B23:O23">SUM(B7:B22)</f>
        <v>4407332</v>
      </c>
      <c r="C23" s="13">
        <f t="shared" si="0"/>
        <v>2764093</v>
      </c>
      <c r="D23" s="13">
        <f t="shared" si="0"/>
        <v>7337809</v>
      </c>
      <c r="E23" s="13">
        <f t="shared" si="0"/>
        <v>1156472</v>
      </c>
      <c r="F23" s="13">
        <f t="shared" si="0"/>
        <v>68095108.7</v>
      </c>
      <c r="G23" s="13">
        <f t="shared" si="0"/>
        <v>109531.10000000002</v>
      </c>
      <c r="H23" s="13">
        <f t="shared" si="0"/>
        <v>37366106.4</v>
      </c>
      <c r="I23" s="14">
        <f t="shared" si="0"/>
        <v>3062</v>
      </c>
      <c r="J23" s="14">
        <f t="shared" si="0"/>
        <v>1234</v>
      </c>
      <c r="K23" s="14">
        <f t="shared" si="0"/>
        <v>12451</v>
      </c>
      <c r="L23" s="13">
        <f t="shared" si="0"/>
        <v>145174271.4</v>
      </c>
      <c r="M23" s="13">
        <f t="shared" si="0"/>
        <v>224833.41000000003</v>
      </c>
      <c r="N23" s="13">
        <f t="shared" si="0"/>
        <v>775.1</v>
      </c>
      <c r="O23" s="13">
        <f t="shared" si="0"/>
        <v>14087716.65</v>
      </c>
    </row>
  </sheetData>
  <mergeCells count="8">
    <mergeCell ref="O4:O5"/>
    <mergeCell ref="L4:N4"/>
    <mergeCell ref="A4:A5"/>
    <mergeCell ref="B4:E4"/>
    <mergeCell ref="F4:H4"/>
    <mergeCell ref="I4:I5"/>
    <mergeCell ref="J4:J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cp:lastPrinted>2009-02-28T12:25:49Z</cp:lastPrinted>
  <dcterms:created xsi:type="dcterms:W3CDTF">2007-07-29T12:01:15Z</dcterms:created>
  <dcterms:modified xsi:type="dcterms:W3CDTF">2009-03-03T14:04:02Z</dcterms:modified>
  <cp:category/>
  <cp:version/>
  <cp:contentType/>
  <cp:contentStatus/>
</cp:coreProperties>
</file>