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8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<sst xmlns="http://schemas.openxmlformats.org/spreadsheetml/2006/main" count="46" uniqueCount="34">
  <si>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Показатели рынка платежных карт в Санкт-Петербурге</t>
  </si>
  <si>
    <t>Наименование банка         </t>
  </si>
  <si>
    <t>Количество карт (шт.)</t>
  </si>
  <si>
    <t>Остатки на картах</t>
  </si>
  <si>
    <t>Кол-во банкоматов в СПб и ЛО</t>
  </si>
  <si>
    <t>Филиалов в СПб и ЛО принимающих Плат.карты</t>
  </si>
  <si>
    <t>Терминалов установленных в торг.-сервисн. предприятиях</t>
  </si>
  <si>
    <t>Visa int.</t>
  </si>
  <si>
    <t>Mastercard</t>
  </si>
  <si>
    <t>ВСЕГО</t>
  </si>
  <si>
    <t>рублевых (тыс.руб.)</t>
  </si>
  <si>
    <t>валютных (тыс.USD)</t>
  </si>
  <si>
    <t>валютных (тыс.EURO)</t>
  </si>
  <si>
    <t>в рублях (тыс.руб)</t>
  </si>
  <si>
    <t>в USD (тыс.USD)</t>
  </si>
  <si>
    <t>ОАО "Балтийский банк"</t>
  </si>
  <si>
    <t>ОАО "БАЛТИНВЕСТБАНК"</t>
  </si>
  <si>
    <t>ОАО "Банк "Санкт-Петербург"</t>
  </si>
  <si>
    <t>ЗАО Банк ВТБ 24</t>
  </si>
  <si>
    <t>"НОМОС-БАНК" (ЗАО) ф-л в СПб</t>
  </si>
  <si>
    <t>ОАО АБ "Россия"</t>
  </si>
  <si>
    <t>Северо-Западный банк Сбербанка России</t>
  </si>
  <si>
    <t>ОАО "Уралсиб" филиал в СПб</t>
  </si>
  <si>
    <t>ОАО "Энергомашбанк"</t>
  </si>
  <si>
    <t>Итого:</t>
  </si>
  <si>
    <t>в EURO (тыс.EURO)</t>
  </si>
  <si>
    <t>Кредитные карты</t>
  </si>
  <si>
    <t>ОАО «СИАБ»</t>
  </si>
  <si>
    <t>Изменение к 1.1.2012</t>
  </si>
  <si>
    <t>на 1 января 2013 года</t>
  </si>
  <si>
    <t>Оплата товаров и услуг за IV кв 2012 в рублях (тыс.руб)</t>
  </si>
  <si>
    <t xml:space="preserve"> - </t>
  </si>
  <si>
    <t xml:space="preserve"> -</t>
  </si>
  <si>
    <t>Получение наличных в IV кв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</si>
</sst>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_-* #,##0_р_._-;\-* #,##0_р_._-;_-* &quot;-&quot;??_р_._-;_-@_-"/>
    <numFmt numFmtId="172" formatCode="[$-FC19]d\ mmmm\ yyyy\ &quot;г.&quot;"/>
    <numFmt numFmtId="173" formatCode="000000"/>
    <numFmt numFmtId="174" formatCode="#,##0.00_р_."/>
    <numFmt numFmtId="175" formatCode="0.000000"/>
    <numFmt numFmtId="176" formatCode="0.00000"/>
    <numFmt numFmtId="177" formatCode="0.000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/>
    </xf>
    <xf numFmtId="0" fontId="0" fillId="0" borderId="6" xfId="0" applyBorder="1" applyAlignment="1">
      <alignment horizontal="left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8" fontId="1" fillId="3" borderId="9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5" sqref="M5"/>
    </sheetView>
  </sheetViews>
  <sheetFormatPr defaultColWidth="9.00390625" defaultRowHeight="12.75"/>
  <cols>
    <col min="1" max="1" width="46.00390625" style="0" customWidth="1"/>
    <col min="2" max="3" width="10.75390625" style="0" bestFit="1" customWidth="1"/>
    <col min="4" max="4" width="10.75390625" style="0" customWidth="1"/>
    <col min="5" max="5" width="11.75390625" style="0" bestFit="1" customWidth="1"/>
    <col min="6" max="6" width="11.75390625" style="0" customWidth="1"/>
    <col min="7" max="7" width="12.75390625" style="0" bestFit="1" customWidth="1"/>
    <col min="8" max="8" width="10.625" style="0" customWidth="1"/>
    <col min="9" max="9" width="11.625" style="0" customWidth="1"/>
    <col min="10" max="10" width="10.625" style="0" customWidth="1"/>
    <col min="11" max="11" width="13.125" style="0" customWidth="1"/>
    <col min="12" max="12" width="14.25390625" style="0" customWidth="1"/>
    <col min="13" max="13" width="15.625" style="0" customWidth="1"/>
    <col min="14" max="14" width="11.125" style="0" customWidth="1"/>
    <col min="15" max="15" width="12.375" style="0" customWidth="1"/>
    <col min="16" max="16" width="16.00390625" style="0" customWidth="1"/>
  </cols>
  <sheetData>
    <row r="1" ht="12.75">
      <c r="A1" s="1" t="s">
        <v>0</v>
      </c>
    </row>
    <row r="2" ht="12.75">
      <c r="A2" s="1" t="s">
        <v>29</v>
      </c>
    </row>
    <row r="4" spans="1:16" ht="51" customHeight="1">
      <c r="A4" s="27" t="s">
        <v>1</v>
      </c>
      <c r="B4" s="29" t="s">
        <v>2</v>
      </c>
      <c r="C4" s="30"/>
      <c r="D4" s="30"/>
      <c r="E4" s="30"/>
      <c r="F4" s="31"/>
      <c r="G4" s="29" t="s">
        <v>3</v>
      </c>
      <c r="H4" s="30"/>
      <c r="I4" s="31"/>
      <c r="J4" s="32" t="s">
        <v>4</v>
      </c>
      <c r="K4" s="32" t="s">
        <v>5</v>
      </c>
      <c r="L4" s="32" t="s">
        <v>6</v>
      </c>
      <c r="M4" s="24" t="s">
        <v>33</v>
      </c>
      <c r="N4" s="25"/>
      <c r="O4" s="26"/>
      <c r="P4" s="22" t="s">
        <v>30</v>
      </c>
    </row>
    <row r="5" spans="1:16" ht="25.5">
      <c r="A5" s="28"/>
      <c r="B5" s="4" t="s">
        <v>7</v>
      </c>
      <c r="C5" s="4" t="s">
        <v>8</v>
      </c>
      <c r="D5" s="5" t="s">
        <v>26</v>
      </c>
      <c r="E5" s="5" t="s">
        <v>9</v>
      </c>
      <c r="F5" s="5" t="s">
        <v>28</v>
      </c>
      <c r="G5" s="5" t="s">
        <v>10</v>
      </c>
      <c r="H5" s="5" t="s">
        <v>11</v>
      </c>
      <c r="I5" s="5" t="s">
        <v>12</v>
      </c>
      <c r="J5" s="33"/>
      <c r="K5" s="33"/>
      <c r="L5" s="33"/>
      <c r="M5" s="5" t="s">
        <v>13</v>
      </c>
      <c r="N5" s="6" t="s">
        <v>14</v>
      </c>
      <c r="O5" s="7" t="s">
        <v>25</v>
      </c>
      <c r="P5" s="23"/>
    </row>
    <row r="6" spans="1:16" ht="12.75">
      <c r="A6" s="2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5">
        <v>15</v>
      </c>
      <c r="P6" s="14">
        <v>16</v>
      </c>
    </row>
    <row r="7" spans="1:16" ht="12.75">
      <c r="A7" s="9" t="s">
        <v>15</v>
      </c>
      <c r="B7" s="8">
        <v>873283</v>
      </c>
      <c r="C7" s="8">
        <v>382000</v>
      </c>
      <c r="D7" s="8">
        <v>21507</v>
      </c>
      <c r="E7" s="8">
        <v>1255283</v>
      </c>
      <c r="F7" s="17">
        <f>1255283-1314280</f>
        <v>-58997</v>
      </c>
      <c r="G7" s="8">
        <v>15626548</v>
      </c>
      <c r="H7" s="8">
        <v>7845</v>
      </c>
      <c r="I7" s="8">
        <v>5795</v>
      </c>
      <c r="J7" s="21">
        <v>458</v>
      </c>
      <c r="K7" s="21">
        <v>36</v>
      </c>
      <c r="L7" s="21">
        <v>178</v>
      </c>
      <c r="M7" s="17">
        <v>16176080</v>
      </c>
      <c r="N7" s="17">
        <v>589.54</v>
      </c>
      <c r="O7" s="19" t="s">
        <v>32</v>
      </c>
      <c r="P7" s="17">
        <v>430969</v>
      </c>
    </row>
    <row r="8" spans="1:16" ht="12.75">
      <c r="A8" s="9" t="s">
        <v>16</v>
      </c>
      <c r="B8" s="8">
        <v>80584</v>
      </c>
      <c r="C8" s="8">
        <v>1693</v>
      </c>
      <c r="D8" s="20" t="s">
        <v>31</v>
      </c>
      <c r="E8" s="8">
        <v>82363</v>
      </c>
      <c r="F8" s="17">
        <f>82363-88443</f>
        <v>-6080</v>
      </c>
      <c r="G8" s="8">
        <v>648101.62</v>
      </c>
      <c r="H8" s="8">
        <v>1143.97</v>
      </c>
      <c r="I8" s="8">
        <v>716.75</v>
      </c>
      <c r="J8" s="21">
        <v>37</v>
      </c>
      <c r="K8" s="21">
        <v>29</v>
      </c>
      <c r="L8" s="18" t="s">
        <v>32</v>
      </c>
      <c r="M8" s="17">
        <v>1518749.9</v>
      </c>
      <c r="N8" s="17">
        <v>70.04</v>
      </c>
      <c r="O8" s="17">
        <v>75.83</v>
      </c>
      <c r="P8" s="19" t="s">
        <v>32</v>
      </c>
    </row>
    <row r="9" spans="1:16" ht="12.75">
      <c r="A9" s="9" t="s">
        <v>17</v>
      </c>
      <c r="B9" s="8">
        <v>116789</v>
      </c>
      <c r="C9" s="8">
        <v>438839</v>
      </c>
      <c r="D9" s="8">
        <v>2345</v>
      </c>
      <c r="E9" s="8">
        <v>757753</v>
      </c>
      <c r="F9" s="17">
        <f>757753-716218</f>
        <v>41535</v>
      </c>
      <c r="G9" s="8">
        <v>16121887</v>
      </c>
      <c r="H9" s="8">
        <v>21177</v>
      </c>
      <c r="I9" s="8">
        <v>18693</v>
      </c>
      <c r="J9" s="21">
        <v>524</v>
      </c>
      <c r="K9" s="21">
        <v>38</v>
      </c>
      <c r="L9" s="21">
        <v>6255</v>
      </c>
      <c r="M9" s="17">
        <v>31725408</v>
      </c>
      <c r="N9" s="17">
        <v>2460</v>
      </c>
      <c r="O9" s="17">
        <v>2052</v>
      </c>
      <c r="P9" s="17">
        <v>5148973</v>
      </c>
    </row>
    <row r="10" spans="1:16" ht="12.75">
      <c r="A10" s="9" t="s">
        <v>18</v>
      </c>
      <c r="B10" s="8">
        <v>1981212</v>
      </c>
      <c r="C10" s="8">
        <v>219338</v>
      </c>
      <c r="D10" s="8">
        <v>1029600</v>
      </c>
      <c r="E10" s="8">
        <v>2209159</v>
      </c>
      <c r="F10" s="17">
        <f>2209159-1690843</f>
        <v>518316</v>
      </c>
      <c r="G10" s="8">
        <v>25694689</v>
      </c>
      <c r="H10" s="8">
        <v>18355</v>
      </c>
      <c r="I10" s="8">
        <v>13886</v>
      </c>
      <c r="J10" s="21">
        <v>623</v>
      </c>
      <c r="K10" s="21">
        <v>54</v>
      </c>
      <c r="L10" s="21">
        <v>1428</v>
      </c>
      <c r="M10" s="17">
        <v>59478925</v>
      </c>
      <c r="N10" s="19" t="s">
        <v>32</v>
      </c>
      <c r="O10" s="19" t="s">
        <v>32</v>
      </c>
      <c r="P10" s="17">
        <v>8996725</v>
      </c>
    </row>
    <row r="11" spans="1:16" ht="12.75">
      <c r="A11" s="9" t="s">
        <v>19</v>
      </c>
      <c r="B11" s="8">
        <v>22788</v>
      </c>
      <c r="C11" s="8">
        <v>8439</v>
      </c>
      <c r="D11" s="8">
        <v>1363</v>
      </c>
      <c r="E11" s="8">
        <v>31227</v>
      </c>
      <c r="F11" s="17">
        <f>31227-29556</f>
        <v>1671</v>
      </c>
      <c r="G11" s="8">
        <v>471710.4</v>
      </c>
      <c r="H11" s="8">
        <v>714.75</v>
      </c>
      <c r="I11" s="8">
        <v>459.74</v>
      </c>
      <c r="J11" s="21">
        <v>97</v>
      </c>
      <c r="K11" s="21">
        <v>9</v>
      </c>
      <c r="L11" s="21">
        <v>118</v>
      </c>
      <c r="M11" s="17">
        <v>2277603.2</v>
      </c>
      <c r="N11" s="17">
        <v>237.34</v>
      </c>
      <c r="O11" s="17">
        <v>119.46</v>
      </c>
      <c r="P11" s="17">
        <v>129120.7</v>
      </c>
    </row>
    <row r="12" spans="1:16" ht="12.75">
      <c r="A12" s="10" t="s">
        <v>20</v>
      </c>
      <c r="B12" s="8">
        <v>43628</v>
      </c>
      <c r="C12" s="8">
        <v>780</v>
      </c>
      <c r="D12" s="20" t="s">
        <v>32</v>
      </c>
      <c r="E12" s="8">
        <v>44408</v>
      </c>
      <c r="F12" s="17">
        <f>44408-47249</f>
        <v>-2841</v>
      </c>
      <c r="G12" s="8">
        <v>2110248.83</v>
      </c>
      <c r="H12" s="8">
        <v>1364.19</v>
      </c>
      <c r="I12" s="8">
        <v>42.22</v>
      </c>
      <c r="J12" s="21">
        <v>68</v>
      </c>
      <c r="K12" s="21">
        <v>8</v>
      </c>
      <c r="L12" s="18" t="s">
        <v>32</v>
      </c>
      <c r="M12" s="17">
        <v>2218955.12</v>
      </c>
      <c r="N12" s="17">
        <v>50.4</v>
      </c>
      <c r="O12" s="19" t="s">
        <v>32</v>
      </c>
      <c r="P12" s="19" t="s">
        <v>32</v>
      </c>
    </row>
    <row r="13" spans="1:16" ht="12.75">
      <c r="A13" s="11" t="s">
        <v>21</v>
      </c>
      <c r="B13" s="8">
        <v>1732657</v>
      </c>
      <c r="C13" s="8">
        <v>4996592</v>
      </c>
      <c r="D13" s="8">
        <v>662441</v>
      </c>
      <c r="E13" s="8">
        <v>6740011</v>
      </c>
      <c r="F13" s="17">
        <f>6740011-6314441</f>
        <v>425570</v>
      </c>
      <c r="G13" s="8">
        <v>111067471</v>
      </c>
      <c r="H13" s="8">
        <v>49348</v>
      </c>
      <c r="I13" s="8">
        <v>29156</v>
      </c>
      <c r="J13" s="21">
        <v>2037</v>
      </c>
      <c r="K13" s="21">
        <v>531</v>
      </c>
      <c r="L13" s="21">
        <v>13270</v>
      </c>
      <c r="M13" s="17">
        <v>134626775</v>
      </c>
      <c r="N13" s="17">
        <v>9599</v>
      </c>
      <c r="O13" s="17">
        <v>5860</v>
      </c>
      <c r="P13" s="17">
        <v>67699894</v>
      </c>
    </row>
    <row r="14" spans="1:16" ht="12.75">
      <c r="A14" s="12" t="s">
        <v>27</v>
      </c>
      <c r="B14" s="8">
        <v>3304</v>
      </c>
      <c r="C14" s="8">
        <v>37852</v>
      </c>
      <c r="D14" s="8">
        <v>7382</v>
      </c>
      <c r="E14" s="8">
        <v>41156</v>
      </c>
      <c r="F14" s="17">
        <f>41156-25426</f>
        <v>15730</v>
      </c>
      <c r="G14" s="8">
        <v>449916.01</v>
      </c>
      <c r="H14" s="8">
        <v>174.08</v>
      </c>
      <c r="I14" s="8">
        <v>186.95</v>
      </c>
      <c r="J14" s="18">
        <v>7</v>
      </c>
      <c r="K14" s="18">
        <v>29</v>
      </c>
      <c r="L14" s="21">
        <v>896</v>
      </c>
      <c r="M14" s="17">
        <v>1102899.99</v>
      </c>
      <c r="N14" s="17">
        <v>2.94</v>
      </c>
      <c r="O14" s="17">
        <v>42.65</v>
      </c>
      <c r="P14" s="17">
        <v>394450.14</v>
      </c>
    </row>
    <row r="15" spans="1:16" ht="12.75">
      <c r="A15" s="11" t="s">
        <v>22</v>
      </c>
      <c r="B15" s="8">
        <v>91802</v>
      </c>
      <c r="C15" s="8">
        <v>18212</v>
      </c>
      <c r="D15" s="8">
        <v>22947</v>
      </c>
      <c r="E15" s="8">
        <v>110014</v>
      </c>
      <c r="F15" s="20">
        <f>110014-77592</f>
        <v>32422</v>
      </c>
      <c r="G15" s="8">
        <v>1506356</v>
      </c>
      <c r="H15" s="8">
        <v>1724</v>
      </c>
      <c r="I15" s="8">
        <v>1020</v>
      </c>
      <c r="J15" s="21">
        <v>173</v>
      </c>
      <c r="K15" s="21">
        <v>24</v>
      </c>
      <c r="L15" s="21">
        <v>1810</v>
      </c>
      <c r="M15" s="17">
        <v>2552573</v>
      </c>
      <c r="N15" s="17" t="s">
        <v>32</v>
      </c>
      <c r="O15" s="17" t="s">
        <v>32</v>
      </c>
      <c r="P15" s="17">
        <v>1753535</v>
      </c>
    </row>
    <row r="16" spans="1:16" ht="12.75">
      <c r="A16" s="13" t="s">
        <v>23</v>
      </c>
      <c r="B16" s="8">
        <v>27598</v>
      </c>
      <c r="C16" s="8">
        <v>4815</v>
      </c>
      <c r="D16" s="20" t="s">
        <v>32</v>
      </c>
      <c r="E16" s="8">
        <v>32413</v>
      </c>
      <c r="F16" s="17">
        <f>32413-26157</f>
        <v>6256</v>
      </c>
      <c r="G16" s="8">
        <v>449181.43</v>
      </c>
      <c r="H16" s="8">
        <v>369.44</v>
      </c>
      <c r="I16" s="8">
        <v>24.55</v>
      </c>
      <c r="J16" s="18">
        <v>35</v>
      </c>
      <c r="K16" s="18">
        <v>21</v>
      </c>
      <c r="L16" s="18" t="s">
        <v>32</v>
      </c>
      <c r="M16" s="17">
        <v>617660.18</v>
      </c>
      <c r="N16" s="19">
        <v>2.05</v>
      </c>
      <c r="O16" s="19">
        <v>2.35</v>
      </c>
      <c r="P16" s="19">
        <v>93.49</v>
      </c>
    </row>
    <row r="17" spans="1:16" ht="12.75">
      <c r="A17" s="3" t="s">
        <v>24</v>
      </c>
      <c r="B17" s="16">
        <f aca="true" t="shared" si="0" ref="B17:P17">SUM(B7:B16)</f>
        <v>4973645</v>
      </c>
      <c r="C17" s="16">
        <f t="shared" si="0"/>
        <v>6108560</v>
      </c>
      <c r="D17" s="16">
        <f t="shared" si="0"/>
        <v>1747585</v>
      </c>
      <c r="E17" s="16">
        <f t="shared" si="0"/>
        <v>11303787</v>
      </c>
      <c r="F17" s="16">
        <f t="shared" si="0"/>
        <v>973582</v>
      </c>
      <c r="G17" s="16">
        <f t="shared" si="0"/>
        <v>174146109.29</v>
      </c>
      <c r="H17" s="16">
        <f t="shared" si="0"/>
        <v>102215.43000000001</v>
      </c>
      <c r="I17" s="16">
        <f t="shared" si="0"/>
        <v>69980.20999999999</v>
      </c>
      <c r="J17" s="16">
        <f t="shared" si="0"/>
        <v>4059</v>
      </c>
      <c r="K17" s="16">
        <f t="shared" si="0"/>
        <v>779</v>
      </c>
      <c r="L17" s="16">
        <f t="shared" si="0"/>
        <v>23955</v>
      </c>
      <c r="M17" s="16">
        <f t="shared" si="0"/>
        <v>252295629.39000005</v>
      </c>
      <c r="N17" s="16">
        <f t="shared" si="0"/>
        <v>13011.31</v>
      </c>
      <c r="O17" s="16">
        <f t="shared" si="0"/>
        <v>8152.29</v>
      </c>
      <c r="P17" s="16">
        <f t="shared" si="0"/>
        <v>84553760.33</v>
      </c>
    </row>
  </sheetData>
  <mergeCells count="8">
    <mergeCell ref="P4:P5"/>
    <mergeCell ref="M4:O4"/>
    <mergeCell ref="A4:A5"/>
    <mergeCell ref="B4:F4"/>
    <mergeCell ref="G4:I4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aelena</cp:lastModifiedBy>
  <dcterms:created xsi:type="dcterms:W3CDTF">2007-07-29T12:01:15Z</dcterms:created>
  <dcterms:modified xsi:type="dcterms:W3CDTF">2013-03-26T10:00:51Z</dcterms:modified>
  <cp:category/>
  <cp:version/>
  <cp:contentType/>
  <cp:contentStatus/>
</cp:coreProperties>
</file>